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ersonal\Travel\2025 New Zealand\"/>
    </mc:Choice>
  </mc:AlternateContent>
  <xr:revisionPtr revIDLastSave="0" documentId="13_ncr:1_{15F5829B-9040-4D7C-B6B2-8C79D105A93B}" xr6:coauthVersionLast="47" xr6:coauthVersionMax="47" xr10:uidLastSave="{00000000-0000-0000-0000-000000000000}"/>
  <bookViews>
    <workbookView xWindow="4725" yWindow="0" windowWidth="15375" windowHeight="12150" xr2:uid="{42946D22-4706-4279-82BF-29736980A3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E20" i="1"/>
  <c r="E18" i="1"/>
  <c r="G18" i="1" s="1"/>
  <c r="E21" i="1"/>
  <c r="E22" i="1" s="1"/>
  <c r="G22" i="1" s="1"/>
  <c r="C34" i="1"/>
  <c r="F34" i="1" s="1"/>
  <c r="G34" i="1" s="1"/>
  <c r="F33" i="1"/>
  <c r="G33" i="1" s="1"/>
  <c r="F32" i="1"/>
  <c r="G32" i="1" s="1"/>
  <c r="F31" i="1"/>
  <c r="G31" i="1" s="1"/>
  <c r="F30" i="1"/>
  <c r="G30" i="1" s="1"/>
  <c r="F29" i="1"/>
  <c r="G29" i="1" s="1"/>
  <c r="F14" i="1"/>
  <c r="G14" i="1" s="1"/>
  <c r="F13" i="1"/>
  <c r="G13" i="1" s="1"/>
  <c r="F28" i="1"/>
  <c r="G28" i="1" s="1"/>
  <c r="F27" i="1"/>
  <c r="G27" i="1" s="1"/>
  <c r="F26" i="1"/>
  <c r="G26" i="1" s="1"/>
  <c r="D6" i="1"/>
  <c r="G15" i="1" l="1"/>
  <c r="G23" i="1"/>
  <c r="D9" i="1" s="1"/>
  <c r="G35" i="1"/>
  <c r="D8" i="1" s="1"/>
  <c r="D7" i="1"/>
  <c r="D10" i="1" l="1"/>
</calcChain>
</file>

<file path=xl/sharedStrings.xml><?xml version="1.0" encoding="utf-8"?>
<sst xmlns="http://schemas.openxmlformats.org/spreadsheetml/2006/main" count="53" uniqueCount="39">
  <si>
    <t>flights</t>
  </si>
  <si>
    <t>hotels per week</t>
  </si>
  <si>
    <t>airbnb per week</t>
  </si>
  <si>
    <t>miles covered per day</t>
  </si>
  <si>
    <t>New Zealand</t>
  </si>
  <si>
    <t>eat outs per week</t>
  </si>
  <si>
    <t>eat out/wine cost</t>
  </si>
  <si>
    <t>takeaway per week</t>
  </si>
  <si>
    <t>takeaway cost</t>
  </si>
  <si>
    <t>DIY per week</t>
  </si>
  <si>
    <t>DIY cost</t>
  </si>
  <si>
    <t>weeks in NZ</t>
  </si>
  <si>
    <t>accom</t>
  </si>
  <si>
    <t>catering</t>
  </si>
  <si>
    <t>evening</t>
  </si>
  <si>
    <t>lunch</t>
  </si>
  <si>
    <t>lunch cost</t>
  </si>
  <si>
    <t>packed lunch cost</t>
  </si>
  <si>
    <t>breakfast</t>
  </si>
  <si>
    <t>accommodation</t>
  </si>
  <si>
    <t>total</t>
  </si>
  <si>
    <t>coffee/pastry</t>
  </si>
  <si>
    <t>daily of course</t>
  </si>
  <si>
    <t>half a wine bottle/day</t>
  </si>
  <si>
    <t>alcohol</t>
  </si>
  <si>
    <t>excludes dine outs</t>
  </si>
  <si>
    <t>car hire</t>
  </si>
  <si>
    <t>astra per week</t>
  </si>
  <si>
    <t>fuel cost /l</t>
  </si>
  <si>
    <t>mles/l</t>
  </si>
  <si>
    <t>travellers</t>
  </si>
  <si>
    <t>pp</t>
  </si>
  <si>
    <t xml:space="preserve">trips/excursions </t>
  </si>
  <si>
    <t>car hire weeks</t>
  </si>
  <si>
    <t>Total miles</t>
  </si>
  <si>
    <t>litres fuel</t>
  </si>
  <si>
    <t>cost per night pp</t>
  </si>
  <si>
    <t>ferry n/s</t>
  </si>
  <si>
    <t>tba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</si>
</sst>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7CBC5-AA76-4495-85F3-A1E60AD8B351}">
  <dimension ref="A1:G35"/>
  <sheetViews>
    <sheetView tabSelected="1" topLeftCell="A13" workbookViewId="0">
      <selection activeCell="G9" sqref="G9"/>
    </sheetView>
  </sheetViews>
  <sheetFormatPr defaultRowHeight="15" x14ac:dyDescent="0.25"/>
  <cols>
    <col min="1" max="1" width="15.5703125" bestFit="1" customWidth="1"/>
    <col min="2" max="2" width="20.140625" customWidth="1"/>
    <col min="3" max="3" width="5.28515625" customWidth="1"/>
    <col min="4" max="4" width="20.28515625" bestFit="1" customWidth="1"/>
    <col min="7" max="7" width="7.5703125" style="4" customWidth="1"/>
  </cols>
  <sheetData>
    <row r="1" spans="1:7" x14ac:dyDescent="0.25">
      <c r="A1" s="1" t="s">
        <v>4</v>
      </c>
    </row>
    <row r="2" spans="1:7" x14ac:dyDescent="0.25">
      <c r="B2" t="s">
        <v>11</v>
      </c>
      <c r="C2">
        <v>5</v>
      </c>
    </row>
    <row r="3" spans="1:7" x14ac:dyDescent="0.25">
      <c r="B3" t="s">
        <v>30</v>
      </c>
      <c r="C3">
        <v>4</v>
      </c>
    </row>
    <row r="4" spans="1:7" x14ac:dyDescent="0.25">
      <c r="B4" t="s">
        <v>33</v>
      </c>
      <c r="C4">
        <v>4</v>
      </c>
    </row>
    <row r="6" spans="1:7" x14ac:dyDescent="0.25">
      <c r="B6" t="s">
        <v>0</v>
      </c>
      <c r="C6">
        <v>1300</v>
      </c>
      <c r="D6">
        <f>C6</f>
        <v>1300</v>
      </c>
    </row>
    <row r="7" spans="1:7" x14ac:dyDescent="0.25">
      <c r="B7" t="s">
        <v>12</v>
      </c>
      <c r="D7">
        <f>G13+G14</f>
        <v>1950</v>
      </c>
    </row>
    <row r="8" spans="1:7" x14ac:dyDescent="0.25">
      <c r="B8" t="s">
        <v>13</v>
      </c>
      <c r="D8">
        <f>G35</f>
        <v>1440</v>
      </c>
    </row>
    <row r="9" spans="1:7" x14ac:dyDescent="0.25">
      <c r="B9" t="s">
        <v>26</v>
      </c>
      <c r="D9">
        <f>G23</f>
        <v>381.25</v>
      </c>
    </row>
    <row r="10" spans="1:7" x14ac:dyDescent="0.25">
      <c r="D10" s="6">
        <f>SUM(D6:D9)</f>
        <v>5071.25</v>
      </c>
    </row>
    <row r="11" spans="1:7" x14ac:dyDescent="0.25">
      <c r="B11" t="s">
        <v>32</v>
      </c>
      <c r="D11" s="2" t="s">
        <v>38</v>
      </c>
    </row>
    <row r="13" spans="1:7" x14ac:dyDescent="0.25">
      <c r="A13" s="1" t="s">
        <v>19</v>
      </c>
      <c r="B13" t="s">
        <v>1</v>
      </c>
      <c r="C13">
        <v>2</v>
      </c>
      <c r="D13" t="s">
        <v>36</v>
      </c>
      <c r="E13">
        <v>70</v>
      </c>
      <c r="F13">
        <f>E13*C13</f>
        <v>140</v>
      </c>
      <c r="G13" s="4">
        <f>F13*$C$2</f>
        <v>700</v>
      </c>
    </row>
    <row r="14" spans="1:7" x14ac:dyDescent="0.25">
      <c r="B14" t="s">
        <v>2</v>
      </c>
      <c r="C14">
        <v>5</v>
      </c>
      <c r="D14" t="s">
        <v>36</v>
      </c>
      <c r="E14">
        <v>50</v>
      </c>
      <c r="F14">
        <f>E14*C14</f>
        <v>250</v>
      </c>
      <c r="G14" s="4">
        <f>F14*$C$2</f>
        <v>1250</v>
      </c>
    </row>
    <row r="15" spans="1:7" x14ac:dyDescent="0.25">
      <c r="F15" s="3" t="s">
        <v>20</v>
      </c>
      <c r="G15" s="4">
        <f>SUM(G13:G14)</f>
        <v>1950</v>
      </c>
    </row>
    <row r="16" spans="1:7" x14ac:dyDescent="0.25">
      <c r="F16" s="3"/>
    </row>
    <row r="17" spans="1:7" x14ac:dyDescent="0.25">
      <c r="F17" s="3"/>
      <c r="G17" s="5" t="s">
        <v>31</v>
      </c>
    </row>
    <row r="18" spans="1:7" x14ac:dyDescent="0.25">
      <c r="A18" s="1" t="s">
        <v>26</v>
      </c>
      <c r="B18" t="s">
        <v>27</v>
      </c>
      <c r="C18">
        <v>150</v>
      </c>
      <c r="D18" t="s">
        <v>20</v>
      </c>
      <c r="E18">
        <f>C18*$C$4</f>
        <v>600</v>
      </c>
      <c r="G18" s="4">
        <f>E18/C3</f>
        <v>150</v>
      </c>
    </row>
    <row r="19" spans="1:7" x14ac:dyDescent="0.25">
      <c r="A19" s="1"/>
      <c r="B19" t="s">
        <v>37</v>
      </c>
      <c r="C19">
        <v>100</v>
      </c>
      <c r="G19" s="4">
        <f>C19</f>
        <v>100</v>
      </c>
    </row>
    <row r="20" spans="1:7" x14ac:dyDescent="0.25">
      <c r="B20" t="s">
        <v>3</v>
      </c>
      <c r="C20">
        <v>60</v>
      </c>
      <c r="D20" t="s">
        <v>34</v>
      </c>
      <c r="E20">
        <f>C20*7*C$4</f>
        <v>1680</v>
      </c>
    </row>
    <row r="21" spans="1:7" x14ac:dyDescent="0.25">
      <c r="B21" t="s">
        <v>29</v>
      </c>
      <c r="C21">
        <v>6</v>
      </c>
      <c r="D21" t="s">
        <v>35</v>
      </c>
      <c r="E21">
        <f>(C20*7*C2)/C21</f>
        <v>350</v>
      </c>
    </row>
    <row r="22" spans="1:7" x14ac:dyDescent="0.25">
      <c r="B22" t="s">
        <v>28</v>
      </c>
      <c r="C22">
        <v>1.5</v>
      </c>
      <c r="E22">
        <f>E21*C22</f>
        <v>525</v>
      </c>
      <c r="G22" s="4">
        <f>E22/C3</f>
        <v>131.25</v>
      </c>
    </row>
    <row r="23" spans="1:7" x14ac:dyDescent="0.25">
      <c r="F23" s="3" t="s">
        <v>20</v>
      </c>
      <c r="G23" s="4">
        <f>SUM(G18:G22)</f>
        <v>381.25</v>
      </c>
    </row>
    <row r="25" spans="1:7" x14ac:dyDescent="0.25">
      <c r="A25" s="1" t="s">
        <v>13</v>
      </c>
    </row>
    <row r="26" spans="1:7" x14ac:dyDescent="0.25">
      <c r="A26" t="s">
        <v>14</v>
      </c>
      <c r="B26" t="s">
        <v>5</v>
      </c>
      <c r="C26">
        <v>2</v>
      </c>
      <c r="D26" t="s">
        <v>6</v>
      </c>
      <c r="E26">
        <v>35</v>
      </c>
      <c r="F26">
        <f>E26*C26</f>
        <v>70</v>
      </c>
      <c r="G26" s="4">
        <f>F26*$C$2</f>
        <v>350</v>
      </c>
    </row>
    <row r="27" spans="1:7" x14ac:dyDescent="0.25">
      <c r="A27" t="s">
        <v>14</v>
      </c>
      <c r="B27" t="s">
        <v>7</v>
      </c>
      <c r="C27">
        <v>2</v>
      </c>
      <c r="D27" t="s">
        <v>8</v>
      </c>
      <c r="E27">
        <v>12</v>
      </c>
      <c r="F27">
        <f>E27*C27</f>
        <v>24</v>
      </c>
      <c r="G27" s="4">
        <f>F27*$C$2</f>
        <v>120</v>
      </c>
    </row>
    <row r="28" spans="1:7" x14ac:dyDescent="0.25">
      <c r="A28" t="s">
        <v>14</v>
      </c>
      <c r="B28" t="s">
        <v>9</v>
      </c>
      <c r="C28">
        <v>3</v>
      </c>
      <c r="D28" t="s">
        <v>10</v>
      </c>
      <c r="E28">
        <v>7</v>
      </c>
      <c r="F28">
        <f>E28*C28</f>
        <v>21</v>
      </c>
      <c r="G28" s="4">
        <f>F28*$C$2</f>
        <v>105</v>
      </c>
    </row>
    <row r="29" spans="1:7" x14ac:dyDescent="0.25">
      <c r="A29" t="s">
        <v>15</v>
      </c>
      <c r="B29" t="s">
        <v>5</v>
      </c>
      <c r="C29">
        <v>3</v>
      </c>
      <c r="D29" t="s">
        <v>16</v>
      </c>
      <c r="E29">
        <v>12</v>
      </c>
      <c r="F29">
        <f>E29*C29</f>
        <v>36</v>
      </c>
      <c r="G29" s="4">
        <f>F29*$C$2</f>
        <v>180</v>
      </c>
    </row>
    <row r="30" spans="1:7" x14ac:dyDescent="0.25">
      <c r="A30" t="s">
        <v>15</v>
      </c>
      <c r="B30" t="s">
        <v>9</v>
      </c>
      <c r="C30">
        <v>4</v>
      </c>
      <c r="D30" t="s">
        <v>17</v>
      </c>
      <c r="E30">
        <v>4</v>
      </c>
      <c r="F30">
        <f>E30*C30</f>
        <v>16</v>
      </c>
      <c r="G30" s="4">
        <f>F30*$C$2</f>
        <v>80</v>
      </c>
    </row>
    <row r="31" spans="1:7" x14ac:dyDescent="0.25">
      <c r="A31" t="s">
        <v>18</v>
      </c>
      <c r="B31" t="s">
        <v>5</v>
      </c>
      <c r="C31">
        <v>3</v>
      </c>
      <c r="E31">
        <v>12</v>
      </c>
      <c r="F31">
        <f>E31*C31</f>
        <v>36</v>
      </c>
      <c r="G31" s="4">
        <f>F31*$C$2</f>
        <v>180</v>
      </c>
    </row>
    <row r="32" spans="1:7" x14ac:dyDescent="0.25">
      <c r="A32" t="s">
        <v>18</v>
      </c>
      <c r="B32" t="s">
        <v>9</v>
      </c>
      <c r="C32">
        <v>4</v>
      </c>
      <c r="E32">
        <v>4</v>
      </c>
      <c r="F32">
        <f>E32*C32</f>
        <v>16</v>
      </c>
      <c r="G32" s="4">
        <f>F32*$C$2</f>
        <v>80</v>
      </c>
    </row>
    <row r="33" spans="1:7" x14ac:dyDescent="0.25">
      <c r="A33" t="s">
        <v>21</v>
      </c>
      <c r="B33" t="s">
        <v>22</v>
      </c>
      <c r="C33">
        <v>7</v>
      </c>
      <c r="E33">
        <v>7</v>
      </c>
      <c r="F33">
        <f>E33*C33</f>
        <v>49</v>
      </c>
      <c r="G33" s="4">
        <f>F33*$C$2</f>
        <v>245</v>
      </c>
    </row>
    <row r="34" spans="1:7" x14ac:dyDescent="0.25">
      <c r="A34" t="s">
        <v>24</v>
      </c>
      <c r="B34" t="s">
        <v>23</v>
      </c>
      <c r="C34">
        <f>7-C26</f>
        <v>5</v>
      </c>
      <c r="D34" t="s">
        <v>25</v>
      </c>
      <c r="E34">
        <v>4</v>
      </c>
      <c r="F34">
        <f>E34*C34</f>
        <v>20</v>
      </c>
      <c r="G34" s="4">
        <f>F34*$C$2</f>
        <v>100</v>
      </c>
    </row>
    <row r="35" spans="1:7" x14ac:dyDescent="0.25">
      <c r="F35" s="3" t="s">
        <v>20</v>
      </c>
      <c r="G35" s="4">
        <f>SUM(G26:G34)</f>
        <v>1440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cejer</dc:creator>
  <cp:lastModifiedBy>peter cejer</cp:lastModifiedBy>
  <dcterms:created xsi:type="dcterms:W3CDTF">2024-04-03T09:40:49Z</dcterms:created>
  <dcterms:modified xsi:type="dcterms:W3CDTF">2024-04-03T11:48:34Z</dcterms:modified>
</cp:coreProperties>
</file>